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原始数据" sheetId="1" r:id="rId1"/>
    <sheet name="完整数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<sst xmlns="http://schemas.openxmlformats.org/spreadsheetml/2006/main" count="268" uniqueCount="80">
  <si>
    <t>订单号</t>
  </si>
  <si>
    <t>采购方</t>
  </si>
  <si>
    <t>联系人</t>
  </si>
  <si>
    <t>图片路径</t>
  </si>
  <si>
    <t>产品名称</t>
  </si>
  <si>
    <t>规格</t>
  </si>
  <si>
    <t>数量</t>
  </si>
  <si>
    <t>单价</t>
  </si>
  <si>
    <t>小计</t>
  </si>
  <si>
    <t>合计</t>
  </si>
  <si>
    <t>大写金额</t>
  </si>
  <si>
    <t>PO001</t>
  </si>
  <si>
    <t>A公司</t>
  </si>
  <si>
    <t>张三</t>
  </si>
  <si>
    <t>垫片</t>
  </si>
  <si>
    <t>D-01</t>
  </si>
  <si>
    <t>螺丝</t>
  </si>
  <si>
    <t>S-01</t>
  </si>
  <si>
    <t>透镜</t>
  </si>
  <si>
    <t>L-01</t>
  </si>
  <si>
    <t>外壳</t>
  </si>
  <si>
    <t>W-03</t>
  </si>
  <si>
    <t>支架</t>
  </si>
  <si>
    <t>Z-02</t>
  </si>
  <si>
    <t>PO002</t>
  </si>
  <si>
    <t>B公司</t>
  </si>
  <si>
    <t>李四</t>
  </si>
  <si>
    <t>接口板</t>
  </si>
  <si>
    <t>J-01</t>
  </si>
  <si>
    <t>内存</t>
  </si>
  <si>
    <t>R-02</t>
  </si>
  <si>
    <t>散热器</t>
  </si>
  <si>
    <t>C-01</t>
  </si>
  <si>
    <t>主板</t>
  </si>
  <si>
    <t>M-01</t>
  </si>
  <si>
    <t>PO003</t>
  </si>
  <si>
    <t>C公司</t>
  </si>
  <si>
    <t>王五</t>
  </si>
  <si>
    <t>排线</t>
  </si>
  <si>
    <t>PX-01</t>
  </si>
  <si>
    <t>驱动板</t>
  </si>
  <si>
    <t>DB-02</t>
  </si>
  <si>
    <t>显示屏</t>
  </si>
  <si>
    <t>DSP-01</t>
  </si>
  <si>
    <t>PO004</t>
  </si>
  <si>
    <t>D公司</t>
  </si>
  <si>
    <t>赵六</t>
  </si>
  <si>
    <t>包装盒</t>
  </si>
  <si>
    <t>BZ-01</t>
  </si>
  <si>
    <t>标签</t>
  </si>
  <si>
    <t>BQ-01</t>
  </si>
  <si>
    <t>电源模块</t>
  </si>
  <si>
    <t>DY-02</t>
  </si>
  <si>
    <t>固定架</t>
  </si>
  <si>
    <t>GJ-01</t>
  </si>
  <si>
    <t>控制器</t>
  </si>
  <si>
    <t>KZ-01</t>
  </si>
  <si>
    <t>连接线</t>
  </si>
  <si>
    <t>LX-01</t>
  </si>
  <si>
    <t>PO005</t>
  </si>
  <si>
    <t>E公司</t>
  </si>
  <si>
    <t>钱七</t>
  </si>
  <si>
    <t>安装座</t>
  </si>
  <si>
    <t>AZ-01</t>
  </si>
  <si>
    <t>防尘盖</t>
  </si>
  <si>
    <t>FC-01</t>
  </si>
  <si>
    <t>镜头</t>
  </si>
  <si>
    <t>JT-02</t>
  </si>
  <si>
    <t>摄像头</t>
  </si>
  <si>
    <t>SXT-01</t>
  </si>
  <si>
    <t>信号线</t>
  </si>
  <si>
    <t>XH-01</t>
  </si>
  <si>
    <t>转接板</t>
  </si>
  <si>
    <t>ZJ-03</t>
  </si>
  <si>
    <t>下一行是否同订单</t>
  </si>
  <si>
    <t>单笔订单明细数</t>
  </si>
  <si>
    <t>数量1</t>
  </si>
  <si>
    <t>单价1</t>
  </si>
  <si>
    <t>小计1</t>
  </si>
  <si>
    <t>合计1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</si>
</sst>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20" sqref="M20"/>
    </sheetView>
  </sheetViews>
  <sheetFormatPr defaultColWidth="8.72727272727273" defaultRowHeight="14"/>
  <cols>
    <col min="1" max="1" width="7.36363636363636" customWidth="1"/>
    <col min="2" max="3" width="7" customWidth="1"/>
    <col min="4" max="4" width="21.0909090909091" customWidth="1"/>
    <col min="5" max="5" width="8.81818181818182" customWidth="1"/>
    <col min="6" max="6" width="8.09090909090909" customWidth="1"/>
    <col min="7" max="8" width="5.18181818181818" customWidth="1"/>
    <col min="9" max="10" width="5.90909090909091" customWidth="1"/>
    <col min="11" max="11" width="16.9090909090909" customWidth="1"/>
  </cols>
  <sheetData>
    <row r="1" ht="14.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4.5" spans="1:11">
      <c r="A2" s="1" t="s">
        <v>11</v>
      </c>
      <c r="B2" s="1" t="s">
        <v>12</v>
      </c>
      <c r="C2" s="1" t="s">
        <v>13</v>
      </c>
      <c r="D2" s="1" t="str">
        <f t="shared" ref="D2:D25" si="0">"D:\\img\\"&amp;A2&amp;".PNG"</f>
        <v>D:\\img\\PO001.PNG</v>
      </c>
      <c r="E2" s="1" t="s">
        <v>14</v>
      </c>
      <c r="F2" s="1" t="s">
        <v>15</v>
      </c>
      <c r="G2" s="2">
        <v>200</v>
      </c>
      <c r="H2" s="2">
        <v>0.8</v>
      </c>
      <c r="I2" s="2"/>
      <c r="J2" s="2"/>
      <c r="K2" s="1"/>
    </row>
    <row r="3" ht="14.5" spans="1:11">
      <c r="A3" s="1" t="s">
        <v>11</v>
      </c>
      <c r="B3" s="1" t="s">
        <v>12</v>
      </c>
      <c r="C3" s="1" t="s">
        <v>13</v>
      </c>
      <c r="D3" s="1" t="str">
        <f t="shared" si="0"/>
        <v>D:\\img\\PO001.PNG</v>
      </c>
      <c r="E3" s="1" t="s">
        <v>16</v>
      </c>
      <c r="F3" s="1" t="s">
        <v>17</v>
      </c>
      <c r="G3" s="2">
        <v>300</v>
      </c>
      <c r="H3" s="2">
        <v>0.6</v>
      </c>
      <c r="I3" s="2"/>
      <c r="J3" s="2"/>
      <c r="K3" s="1"/>
    </row>
    <row r="4" ht="14.5" spans="1:11">
      <c r="A4" s="1" t="s">
        <v>11</v>
      </c>
      <c r="B4" s="1" t="s">
        <v>12</v>
      </c>
      <c r="C4" s="1" t="s">
        <v>13</v>
      </c>
      <c r="D4" s="1" t="str">
        <f t="shared" si="0"/>
        <v>D:\\img\\PO001.PNG</v>
      </c>
      <c r="E4" s="1" t="s">
        <v>18</v>
      </c>
      <c r="F4" s="1" t="s">
        <v>19</v>
      </c>
      <c r="G4" s="2">
        <v>100</v>
      </c>
      <c r="H4" s="2">
        <v>4.2</v>
      </c>
      <c r="I4" s="2"/>
      <c r="J4" s="2"/>
      <c r="K4" s="1"/>
    </row>
    <row r="5" ht="14.5" spans="1:11">
      <c r="A5" s="1" t="s">
        <v>11</v>
      </c>
      <c r="B5" s="1" t="s">
        <v>12</v>
      </c>
      <c r="C5" s="1" t="s">
        <v>13</v>
      </c>
      <c r="D5" s="1" t="str">
        <f t="shared" si="0"/>
        <v>D:\\img\\PO001.PNG</v>
      </c>
      <c r="E5" s="1" t="s">
        <v>20</v>
      </c>
      <c r="F5" s="1" t="s">
        <v>21</v>
      </c>
      <c r="G5" s="2">
        <v>50</v>
      </c>
      <c r="H5" s="2">
        <v>8</v>
      </c>
      <c r="I5" s="2"/>
      <c r="J5" s="2"/>
      <c r="K5" s="1"/>
    </row>
    <row r="6" ht="14.5" spans="1:11">
      <c r="A6" s="1" t="s">
        <v>11</v>
      </c>
      <c r="B6" s="1" t="s">
        <v>12</v>
      </c>
      <c r="C6" s="1" t="s">
        <v>13</v>
      </c>
      <c r="D6" s="1" t="str">
        <f t="shared" si="0"/>
        <v>D:\\img\\PO001.PNG</v>
      </c>
      <c r="E6" s="1" t="s">
        <v>22</v>
      </c>
      <c r="F6" s="1" t="s">
        <v>23</v>
      </c>
      <c r="G6" s="2">
        <v>80</v>
      </c>
      <c r="H6" s="2">
        <v>6.5</v>
      </c>
      <c r="I6" s="2"/>
      <c r="J6" s="2"/>
      <c r="K6" s="1"/>
    </row>
    <row r="7" ht="14.5" spans="1:11">
      <c r="A7" s="1" t="s">
        <v>24</v>
      </c>
      <c r="B7" s="1" t="s">
        <v>25</v>
      </c>
      <c r="C7" s="1" t="s">
        <v>26</v>
      </c>
      <c r="D7" s="1" t="str">
        <f t="shared" si="0"/>
        <v>D:\\img\\PO002.PNG</v>
      </c>
      <c r="E7" s="1" t="s">
        <v>27</v>
      </c>
      <c r="F7" s="1" t="s">
        <v>28</v>
      </c>
      <c r="G7" s="2">
        <v>5</v>
      </c>
      <c r="H7" s="2">
        <v>70</v>
      </c>
      <c r="I7" s="2"/>
      <c r="J7" s="2"/>
      <c r="K7" s="1"/>
    </row>
    <row r="8" ht="14.5" spans="1:11">
      <c r="A8" s="1" t="s">
        <v>24</v>
      </c>
      <c r="B8" s="1" t="s">
        <v>25</v>
      </c>
      <c r="C8" s="1" t="s">
        <v>26</v>
      </c>
      <c r="D8" s="1" t="str">
        <f t="shared" si="0"/>
        <v>D:\\img\\PO002.PNG</v>
      </c>
      <c r="E8" s="1" t="s">
        <v>29</v>
      </c>
      <c r="F8" s="1" t="s">
        <v>30</v>
      </c>
      <c r="G8" s="2">
        <v>20</v>
      </c>
      <c r="H8" s="2">
        <v>85</v>
      </c>
      <c r="I8" s="2"/>
      <c r="J8" s="2"/>
      <c r="K8" s="1"/>
    </row>
    <row r="9" ht="14.5" spans="1:11">
      <c r="A9" s="1" t="s">
        <v>24</v>
      </c>
      <c r="B9" s="1" t="s">
        <v>25</v>
      </c>
      <c r="C9" s="1" t="s">
        <v>26</v>
      </c>
      <c r="D9" s="1" t="str">
        <f t="shared" si="0"/>
        <v>D:\\img\\PO002.PNG</v>
      </c>
      <c r="E9" s="1" t="s">
        <v>31</v>
      </c>
      <c r="F9" s="1" t="s">
        <v>32</v>
      </c>
      <c r="G9" s="2">
        <v>5</v>
      </c>
      <c r="H9" s="2">
        <v>120</v>
      </c>
      <c r="I9" s="2"/>
      <c r="J9" s="2"/>
      <c r="K9" s="1"/>
    </row>
    <row r="10" ht="14.5" spans="1:11">
      <c r="A10" s="1" t="s">
        <v>24</v>
      </c>
      <c r="B10" s="1" t="s">
        <v>25</v>
      </c>
      <c r="C10" s="1" t="s">
        <v>26</v>
      </c>
      <c r="D10" s="1" t="str">
        <f t="shared" si="0"/>
        <v>D:\\img\\PO002.PNG</v>
      </c>
      <c r="E10" s="1" t="s">
        <v>33</v>
      </c>
      <c r="F10" s="1" t="s">
        <v>34</v>
      </c>
      <c r="G10" s="2">
        <v>10</v>
      </c>
      <c r="H10" s="2">
        <v>180</v>
      </c>
      <c r="I10" s="2"/>
      <c r="J10" s="2"/>
      <c r="K10" s="1"/>
    </row>
    <row r="11" ht="14.5" spans="1:11">
      <c r="A11" s="1" t="s">
        <v>35</v>
      </c>
      <c r="B11" s="1" t="s">
        <v>36</v>
      </c>
      <c r="C11" s="1" t="s">
        <v>37</v>
      </c>
      <c r="D11" s="1" t="str">
        <f t="shared" si="0"/>
        <v>D:\\img\\PO003.PNG</v>
      </c>
      <c r="E11" s="1" t="s">
        <v>38</v>
      </c>
      <c r="F11" s="1" t="s">
        <v>39</v>
      </c>
      <c r="G11" s="2">
        <v>10</v>
      </c>
      <c r="H11" s="2">
        <v>12</v>
      </c>
      <c r="I11" s="2"/>
      <c r="J11" s="2"/>
      <c r="K11" s="1"/>
    </row>
    <row r="12" ht="14.5" spans="1:11">
      <c r="A12" s="1" t="s">
        <v>35</v>
      </c>
      <c r="B12" s="1" t="s">
        <v>36</v>
      </c>
      <c r="C12" s="1" t="s">
        <v>37</v>
      </c>
      <c r="D12" s="1" t="str">
        <f t="shared" si="0"/>
        <v>D:\\img\\PO003.PNG</v>
      </c>
      <c r="E12" s="1" t="s">
        <v>40</v>
      </c>
      <c r="F12" s="1" t="s">
        <v>41</v>
      </c>
      <c r="G12" s="2">
        <v>6</v>
      </c>
      <c r="H12" s="2">
        <v>230</v>
      </c>
      <c r="I12" s="2"/>
      <c r="J12" s="2"/>
      <c r="K12" s="1"/>
    </row>
    <row r="13" ht="14.5" spans="1:11">
      <c r="A13" s="1" t="s">
        <v>35</v>
      </c>
      <c r="B13" s="1" t="s">
        <v>36</v>
      </c>
      <c r="C13" s="1" t="s">
        <v>37</v>
      </c>
      <c r="D13" s="1" t="str">
        <f t="shared" si="0"/>
        <v>D:\\img\\PO003.PNG</v>
      </c>
      <c r="E13" s="1" t="s">
        <v>42</v>
      </c>
      <c r="F13" s="1" t="s">
        <v>43</v>
      </c>
      <c r="G13" s="2">
        <v>6</v>
      </c>
      <c r="H13" s="2">
        <v>520</v>
      </c>
      <c r="I13" s="2"/>
      <c r="J13" s="2"/>
      <c r="K13" s="1"/>
    </row>
    <row r="14" ht="14.5" spans="1:11">
      <c r="A14" s="1" t="s">
        <v>44</v>
      </c>
      <c r="B14" s="1" t="s">
        <v>45</v>
      </c>
      <c r="C14" s="1" t="s">
        <v>46</v>
      </c>
      <c r="D14" s="1" t="str">
        <f t="shared" si="0"/>
        <v>D:\\img\\PO004.PNG</v>
      </c>
      <c r="E14" s="1" t="s">
        <v>47</v>
      </c>
      <c r="F14" s="1" t="s">
        <v>48</v>
      </c>
      <c r="G14" s="2">
        <v>20</v>
      </c>
      <c r="H14" s="2">
        <v>20</v>
      </c>
      <c r="I14" s="2"/>
      <c r="J14" s="2"/>
      <c r="K14" s="1"/>
    </row>
    <row r="15" ht="14.5" spans="1:11">
      <c r="A15" s="1" t="s">
        <v>44</v>
      </c>
      <c r="B15" s="1" t="s">
        <v>45</v>
      </c>
      <c r="C15" s="1" t="s">
        <v>46</v>
      </c>
      <c r="D15" s="1" t="str">
        <f t="shared" si="0"/>
        <v>D:\\img\\PO004.PNG</v>
      </c>
      <c r="E15" s="1" t="s">
        <v>49</v>
      </c>
      <c r="F15" s="1" t="s">
        <v>50</v>
      </c>
      <c r="G15" s="2">
        <v>100</v>
      </c>
      <c r="H15" s="2">
        <v>2</v>
      </c>
      <c r="I15" s="2"/>
      <c r="J15" s="2"/>
      <c r="K15" s="1"/>
    </row>
    <row r="16" ht="14.5" spans="1:11">
      <c r="A16" s="1" t="s">
        <v>44</v>
      </c>
      <c r="B16" s="1" t="s">
        <v>45</v>
      </c>
      <c r="C16" s="1" t="s">
        <v>46</v>
      </c>
      <c r="D16" s="1" t="str">
        <f t="shared" si="0"/>
        <v>D:\\img\\PO004.PNG</v>
      </c>
      <c r="E16" s="1" t="s">
        <v>51</v>
      </c>
      <c r="F16" s="1" t="s">
        <v>52</v>
      </c>
      <c r="G16" s="2">
        <v>4</v>
      </c>
      <c r="H16" s="2">
        <v>420</v>
      </c>
      <c r="I16" s="2"/>
      <c r="J16" s="2"/>
      <c r="K16" s="1"/>
    </row>
    <row r="17" ht="14.5" spans="1:11">
      <c r="A17" s="1" t="s">
        <v>44</v>
      </c>
      <c r="B17" s="1" t="s">
        <v>45</v>
      </c>
      <c r="C17" s="1" t="s">
        <v>46</v>
      </c>
      <c r="D17" s="1" t="str">
        <f t="shared" si="0"/>
        <v>D:\\img\\PO004.PNG</v>
      </c>
      <c r="E17" s="1" t="s">
        <v>53</v>
      </c>
      <c r="F17" s="1" t="s">
        <v>54</v>
      </c>
      <c r="G17" s="2">
        <v>8</v>
      </c>
      <c r="H17" s="2">
        <v>35</v>
      </c>
      <c r="I17" s="2"/>
      <c r="J17" s="2"/>
      <c r="K17" s="1"/>
    </row>
    <row r="18" ht="14.5" spans="1:11">
      <c r="A18" s="1" t="s">
        <v>44</v>
      </c>
      <c r="B18" s="1" t="s">
        <v>45</v>
      </c>
      <c r="C18" s="1" t="s">
        <v>46</v>
      </c>
      <c r="D18" s="1" t="str">
        <f t="shared" si="0"/>
        <v>D:\\img\\PO004.PNG</v>
      </c>
      <c r="E18" s="1" t="s">
        <v>55</v>
      </c>
      <c r="F18" s="1" t="s">
        <v>56</v>
      </c>
      <c r="G18" s="2">
        <v>4</v>
      </c>
      <c r="H18" s="2">
        <v>850</v>
      </c>
      <c r="I18" s="2"/>
      <c r="J18" s="2"/>
      <c r="K18" s="1"/>
    </row>
    <row r="19" ht="14.5" spans="1:11">
      <c r="A19" s="1" t="s">
        <v>44</v>
      </c>
      <c r="B19" s="1" t="s">
        <v>45</v>
      </c>
      <c r="C19" s="1" t="s">
        <v>46</v>
      </c>
      <c r="D19" s="1" t="str">
        <f t="shared" si="0"/>
        <v>D:\\img\\PO004.PNG</v>
      </c>
      <c r="E19" s="1" t="s">
        <v>57</v>
      </c>
      <c r="F19" s="1" t="s">
        <v>58</v>
      </c>
      <c r="G19" s="2">
        <v>20</v>
      </c>
      <c r="H19" s="2">
        <v>8</v>
      </c>
      <c r="I19" s="2"/>
      <c r="J19" s="2"/>
      <c r="K19" s="1"/>
    </row>
    <row r="20" ht="14.5" spans="1:11">
      <c r="A20" s="1" t="s">
        <v>59</v>
      </c>
      <c r="B20" s="1" t="s">
        <v>60</v>
      </c>
      <c r="C20" s="1" t="s">
        <v>61</v>
      </c>
      <c r="D20" s="1" t="str">
        <f t="shared" si="0"/>
        <v>D:\\img\\PO005.PNG</v>
      </c>
      <c r="E20" s="1" t="s">
        <v>62</v>
      </c>
      <c r="F20" s="1" t="s">
        <v>63</v>
      </c>
      <c r="G20" s="2">
        <v>5</v>
      </c>
      <c r="H20" s="2">
        <v>70</v>
      </c>
      <c r="I20" s="2"/>
      <c r="J20" s="2"/>
      <c r="K20" s="1"/>
    </row>
    <row r="21" ht="14.5" spans="1:11">
      <c r="A21" s="1" t="s">
        <v>59</v>
      </c>
      <c r="B21" s="1" t="s">
        <v>60</v>
      </c>
      <c r="C21" s="1" t="s">
        <v>61</v>
      </c>
      <c r="D21" s="1" t="str">
        <f t="shared" si="0"/>
        <v>D:\\img\\PO005.PNG</v>
      </c>
      <c r="E21" s="1" t="s">
        <v>64</v>
      </c>
      <c r="F21" s="1" t="s">
        <v>65</v>
      </c>
      <c r="G21" s="2">
        <v>10</v>
      </c>
      <c r="H21" s="2">
        <v>12</v>
      </c>
      <c r="I21" s="2"/>
      <c r="J21" s="2"/>
      <c r="K21" s="1"/>
    </row>
    <row r="22" ht="14.5" spans="1:11">
      <c r="A22" s="1" t="s">
        <v>59</v>
      </c>
      <c r="B22" s="1" t="s">
        <v>60</v>
      </c>
      <c r="C22" s="1" t="s">
        <v>61</v>
      </c>
      <c r="D22" s="1" t="str">
        <f t="shared" si="0"/>
        <v>D:\\img\\PO005.PNG</v>
      </c>
      <c r="E22" s="1" t="s">
        <v>66</v>
      </c>
      <c r="F22" s="1" t="s">
        <v>67</v>
      </c>
      <c r="G22" s="2">
        <v>5</v>
      </c>
      <c r="H22" s="2">
        <v>320</v>
      </c>
      <c r="I22" s="2"/>
      <c r="J22" s="2"/>
      <c r="K22" s="1"/>
    </row>
    <row r="23" ht="14.5" spans="1:11">
      <c r="A23" s="1" t="s">
        <v>59</v>
      </c>
      <c r="B23" s="1" t="s">
        <v>60</v>
      </c>
      <c r="C23" s="1" t="s">
        <v>61</v>
      </c>
      <c r="D23" s="1" t="str">
        <f t="shared" si="0"/>
        <v>D:\\img\\PO005.PNG</v>
      </c>
      <c r="E23" s="1" t="s">
        <v>68</v>
      </c>
      <c r="F23" s="1" t="s">
        <v>69</v>
      </c>
      <c r="G23" s="2">
        <v>5</v>
      </c>
      <c r="H23" s="2">
        <v>980</v>
      </c>
      <c r="I23" s="2"/>
      <c r="J23" s="2"/>
      <c r="K23" s="1"/>
    </row>
    <row r="24" ht="14.5" spans="1:11">
      <c r="A24" s="1" t="s">
        <v>59</v>
      </c>
      <c r="B24" s="1" t="s">
        <v>60</v>
      </c>
      <c r="C24" s="1" t="s">
        <v>61</v>
      </c>
      <c r="D24" s="1" t="str">
        <f t="shared" si="0"/>
        <v>D:\\img\\PO005.PNG</v>
      </c>
      <c r="E24" s="1" t="s">
        <v>70</v>
      </c>
      <c r="F24" s="1" t="s">
        <v>71</v>
      </c>
      <c r="G24" s="2">
        <v>10</v>
      </c>
      <c r="H24" s="2">
        <v>15</v>
      </c>
      <c r="I24" s="2"/>
      <c r="J24" s="2"/>
      <c r="K24" s="1"/>
    </row>
    <row r="25" ht="14.5" spans="1:11">
      <c r="A25" s="1" t="s">
        <v>59</v>
      </c>
      <c r="B25" s="1" t="s">
        <v>60</v>
      </c>
      <c r="C25" s="1" t="s">
        <v>61</v>
      </c>
      <c r="D25" s="1" t="str">
        <f t="shared" si="0"/>
        <v>D:\\img\\PO005.PNG</v>
      </c>
      <c r="E25" s="1" t="s">
        <v>72</v>
      </c>
      <c r="F25" s="1" t="s">
        <v>73</v>
      </c>
      <c r="G25" s="2">
        <v>5</v>
      </c>
      <c r="H25" s="2">
        <v>180</v>
      </c>
      <c r="I25" s="2"/>
      <c r="J25" s="2"/>
      <c r="K25" s="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W31" sqref="W31"/>
    </sheetView>
  </sheetViews>
  <sheetFormatPr defaultColWidth="8.72727272727273" defaultRowHeight="14"/>
  <cols>
    <col min="1" max="1" width="7.36363636363636" customWidth="1"/>
    <col min="2" max="3" width="7" customWidth="1"/>
    <col min="4" max="4" width="21.0909090909091" customWidth="1"/>
    <col min="5" max="5" width="8.81818181818182" customWidth="1"/>
    <col min="6" max="6" width="8.09090909090909" customWidth="1"/>
    <col min="7" max="8" width="5.18181818181818" customWidth="1"/>
    <col min="9" max="10" width="5.90909090909091" customWidth="1"/>
    <col min="11" max="11" width="16.9090909090909" customWidth="1"/>
    <col min="12" max="12" width="17.5454545454545" customWidth="1"/>
    <col min="13" max="13" width="14.8181818181818" customWidth="1"/>
    <col min="14" max="15" width="7.45454545454545" customWidth="1"/>
    <col min="16" max="17" width="8.54545454545454" customWidth="1"/>
  </cols>
  <sheetData>
    <row r="1" ht="14.5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74</v>
      </c>
      <c r="M1" s="1" t="s">
        <v>75</v>
      </c>
      <c r="N1" s="1" t="s">
        <v>76</v>
      </c>
      <c r="O1" s="1" t="s">
        <v>77</v>
      </c>
      <c r="P1" s="1" t="s">
        <v>78</v>
      </c>
      <c r="Q1" s="1" t="s">
        <v>79</v>
      </c>
    </row>
    <row r="2" ht="14.5" spans="1:17">
      <c r="A2" s="1" t="s">
        <v>11</v>
      </c>
      <c r="B2" s="1" t="s">
        <v>12</v>
      </c>
      <c r="C2" s="1" t="s">
        <v>13</v>
      </c>
      <c r="D2" s="1" t="str">
        <f t="shared" ref="D2:D25" si="0">"D:\\img\\"&amp;A2&amp;".PNG"</f>
        <v>D:\\img\\PO001.PNG</v>
      </c>
      <c r="E2" s="1" t="s">
        <v>14</v>
      </c>
      <c r="F2" s="1" t="s">
        <v>15</v>
      </c>
      <c r="G2" s="2">
        <v>200</v>
      </c>
      <c r="H2" s="2">
        <v>0.8</v>
      </c>
      <c r="I2" s="2">
        <f t="shared" ref="I2:I25" si="1">G2*H2</f>
        <v>160</v>
      </c>
      <c r="J2" s="2">
        <f t="shared" ref="J2:J25" si="2">SUMIF($A:$A,A2,$I:$I)</f>
        <v>1680</v>
      </c>
      <c r="K2" s="1" t="str">
        <f t="shared" ref="K2:K25" si="3">SUBSTITUTE(SUBSTITUTE(IF(J2&lt;0,"负","")&amp;TEXT(TRUNC(ABS(ROUND(J2,2))),"[DBNum2]")&amp;"元"&amp;IF(ISERR(FIND(".",ROUND(J2,2))),"",TEXT(RIGHT(TRUNC(ROUND(J2,2)*10)),"[DBNum2]"))&amp;IF(ISERR(FIND(".0",TEXT(J2,"0.00"))),"角","")&amp;IF(LEFT(RIGHT(ROUND(J2,2),3))=".",TEXT(RIGHT(ROUND(J2,2)),"[DBNum2]")&amp;"分",IF(ROUND(J2,2)=0,"","整")),"零元零",""),"零元","零")</f>
        <v>壹仟陆佰捌拾元整</v>
      </c>
      <c r="L2" s="1">
        <f t="shared" ref="L2:L25" si="4">IF(A3=A2,1,0)</f>
        <v>1</v>
      </c>
      <c r="M2" s="1">
        <f t="shared" ref="M2:M25" si="5">COUNTIF(A:A,A2)</f>
        <v>5</v>
      </c>
      <c r="N2" s="1" t="str">
        <f t="shared" ref="N2:Q2" si="6">TEXT(ROUND(G2,2),"0.00")</f>
        <v>200.00</v>
      </c>
      <c r="O2" s="1" t="str">
        <f t="shared" si="6"/>
        <v>0.80</v>
      </c>
      <c r="P2" s="1" t="str">
        <f t="shared" si="6"/>
        <v>160.00</v>
      </c>
      <c r="Q2" s="1" t="str">
        <f t="shared" si="6"/>
        <v>1680.00</v>
      </c>
    </row>
    <row r="3" ht="14.5" spans="1:17">
      <c r="A3" s="1" t="s">
        <v>11</v>
      </c>
      <c r="B3" s="1" t="s">
        <v>12</v>
      </c>
      <c r="C3" s="1" t="s">
        <v>13</v>
      </c>
      <c r="D3" s="1" t="str">
        <f t="shared" si="0"/>
        <v>D:\\img\\PO001.PNG</v>
      </c>
      <c r="E3" s="1" t="s">
        <v>16</v>
      </c>
      <c r="F3" s="1" t="s">
        <v>17</v>
      </c>
      <c r="G3" s="2">
        <v>300</v>
      </c>
      <c r="H3" s="2">
        <v>0.6</v>
      </c>
      <c r="I3" s="2">
        <f t="shared" si="1"/>
        <v>180</v>
      </c>
      <c r="J3" s="2">
        <f t="shared" si="2"/>
        <v>1680</v>
      </c>
      <c r="K3" s="1" t="str">
        <f t="shared" si="3"/>
        <v>壹仟陆佰捌拾元整</v>
      </c>
      <c r="L3" s="1">
        <f t="shared" si="4"/>
        <v>1</v>
      </c>
      <c r="M3" s="1">
        <f t="shared" si="5"/>
        <v>5</v>
      </c>
      <c r="N3" s="1" t="str">
        <f t="shared" ref="N3:Q3" si="7">TEXT(ROUND(G3,2),"0.00")</f>
        <v>300.00</v>
      </c>
      <c r="O3" s="1" t="str">
        <f t="shared" si="7"/>
        <v>0.60</v>
      </c>
      <c r="P3" s="1" t="str">
        <f t="shared" si="7"/>
        <v>180.00</v>
      </c>
      <c r="Q3" s="1" t="str">
        <f t="shared" si="7"/>
        <v>1680.00</v>
      </c>
    </row>
    <row r="4" ht="14.5" spans="1:17">
      <c r="A4" s="1" t="s">
        <v>11</v>
      </c>
      <c r="B4" s="1" t="s">
        <v>12</v>
      </c>
      <c r="C4" s="1" t="s">
        <v>13</v>
      </c>
      <c r="D4" s="1" t="str">
        <f t="shared" si="0"/>
        <v>D:\\img\\PO001.PNG</v>
      </c>
      <c r="E4" s="1" t="s">
        <v>18</v>
      </c>
      <c r="F4" s="1" t="s">
        <v>19</v>
      </c>
      <c r="G4" s="2">
        <v>100</v>
      </c>
      <c r="H4" s="2">
        <v>4.2</v>
      </c>
      <c r="I4" s="2">
        <f t="shared" si="1"/>
        <v>420</v>
      </c>
      <c r="J4" s="2">
        <f t="shared" si="2"/>
        <v>1680</v>
      </c>
      <c r="K4" s="1" t="str">
        <f t="shared" si="3"/>
        <v>壹仟陆佰捌拾元整</v>
      </c>
      <c r="L4" s="1">
        <f t="shared" si="4"/>
        <v>1</v>
      </c>
      <c r="M4" s="1">
        <f t="shared" si="5"/>
        <v>5</v>
      </c>
      <c r="N4" s="1" t="str">
        <f t="shared" ref="N4:Q4" si="8">TEXT(ROUND(G4,2),"0.00")</f>
        <v>100.00</v>
      </c>
      <c r="O4" s="1" t="str">
        <f t="shared" si="8"/>
        <v>4.20</v>
      </c>
      <c r="P4" s="1" t="str">
        <f t="shared" si="8"/>
        <v>420.00</v>
      </c>
      <c r="Q4" s="1" t="str">
        <f t="shared" si="8"/>
        <v>1680.00</v>
      </c>
    </row>
    <row r="5" ht="14.5" spans="1:17">
      <c r="A5" s="1" t="s">
        <v>11</v>
      </c>
      <c r="B5" s="1" t="s">
        <v>12</v>
      </c>
      <c r="C5" s="1" t="s">
        <v>13</v>
      </c>
      <c r="D5" s="1" t="str">
        <f t="shared" si="0"/>
        <v>D:\\img\\PO001.PNG</v>
      </c>
      <c r="E5" s="1" t="s">
        <v>20</v>
      </c>
      <c r="F5" s="1" t="s">
        <v>21</v>
      </c>
      <c r="G5" s="2">
        <v>50</v>
      </c>
      <c r="H5" s="2">
        <v>8</v>
      </c>
      <c r="I5" s="2">
        <f t="shared" si="1"/>
        <v>400</v>
      </c>
      <c r="J5" s="2">
        <f t="shared" si="2"/>
        <v>1680</v>
      </c>
      <c r="K5" s="1" t="str">
        <f t="shared" si="3"/>
        <v>壹仟陆佰捌拾元整</v>
      </c>
      <c r="L5" s="1">
        <f t="shared" si="4"/>
        <v>1</v>
      </c>
      <c r="M5" s="1">
        <f t="shared" si="5"/>
        <v>5</v>
      </c>
      <c r="N5" s="1" t="str">
        <f t="shared" ref="N5:Q5" si="9">TEXT(ROUND(G5,2),"0.00")</f>
        <v>50.00</v>
      </c>
      <c r="O5" s="1" t="str">
        <f t="shared" si="9"/>
        <v>8.00</v>
      </c>
      <c r="P5" s="1" t="str">
        <f t="shared" si="9"/>
        <v>400.00</v>
      </c>
      <c r="Q5" s="1" t="str">
        <f t="shared" si="9"/>
        <v>1680.00</v>
      </c>
    </row>
    <row r="6" ht="14.5" spans="1:17">
      <c r="A6" s="1" t="s">
        <v>11</v>
      </c>
      <c r="B6" s="1" t="s">
        <v>12</v>
      </c>
      <c r="C6" s="1" t="s">
        <v>13</v>
      </c>
      <c r="D6" s="1" t="str">
        <f t="shared" si="0"/>
        <v>D:\\img\\PO001.PNG</v>
      </c>
      <c r="E6" s="1" t="s">
        <v>22</v>
      </c>
      <c r="F6" s="1" t="s">
        <v>23</v>
      </c>
      <c r="G6" s="2">
        <v>80</v>
      </c>
      <c r="H6" s="2">
        <v>6.5</v>
      </c>
      <c r="I6" s="2">
        <f t="shared" si="1"/>
        <v>520</v>
      </c>
      <c r="J6" s="2">
        <f t="shared" si="2"/>
        <v>1680</v>
      </c>
      <c r="K6" s="1" t="str">
        <f t="shared" si="3"/>
        <v>壹仟陆佰捌拾元整</v>
      </c>
      <c r="L6" s="1">
        <f t="shared" si="4"/>
        <v>0</v>
      </c>
      <c r="M6" s="1">
        <f t="shared" si="5"/>
        <v>5</v>
      </c>
      <c r="N6" s="1" t="str">
        <f t="shared" ref="N6:Q6" si="10">TEXT(ROUND(G6,2),"0.00")</f>
        <v>80.00</v>
      </c>
      <c r="O6" s="1" t="str">
        <f t="shared" si="10"/>
        <v>6.50</v>
      </c>
      <c r="P6" s="1" t="str">
        <f t="shared" si="10"/>
        <v>520.00</v>
      </c>
      <c r="Q6" s="1" t="str">
        <f t="shared" si="10"/>
        <v>1680.00</v>
      </c>
    </row>
    <row r="7" ht="14.5" spans="1:17">
      <c r="A7" s="1" t="s">
        <v>24</v>
      </c>
      <c r="B7" s="1" t="s">
        <v>25</v>
      </c>
      <c r="C7" s="1" t="s">
        <v>26</v>
      </c>
      <c r="D7" s="1" t="str">
        <f t="shared" si="0"/>
        <v>D:\\img\\PO002.PNG</v>
      </c>
      <c r="E7" s="1" t="s">
        <v>27</v>
      </c>
      <c r="F7" s="1" t="s">
        <v>28</v>
      </c>
      <c r="G7" s="2">
        <v>5</v>
      </c>
      <c r="H7" s="2">
        <v>70</v>
      </c>
      <c r="I7" s="2">
        <f t="shared" si="1"/>
        <v>350</v>
      </c>
      <c r="J7" s="2">
        <f t="shared" si="2"/>
        <v>4450</v>
      </c>
      <c r="K7" s="1" t="str">
        <f t="shared" si="3"/>
        <v>肆仟肆佰伍拾元整</v>
      </c>
      <c r="L7" s="1">
        <f t="shared" si="4"/>
        <v>1</v>
      </c>
      <c r="M7" s="1">
        <f t="shared" si="5"/>
        <v>4</v>
      </c>
      <c r="N7" s="1" t="str">
        <f t="shared" ref="N7:Q7" si="11">TEXT(ROUND(G7,2),"0.00")</f>
        <v>5.00</v>
      </c>
      <c r="O7" s="1" t="str">
        <f t="shared" si="11"/>
        <v>70.00</v>
      </c>
      <c r="P7" s="1" t="str">
        <f t="shared" si="11"/>
        <v>350.00</v>
      </c>
      <c r="Q7" s="1" t="str">
        <f t="shared" si="11"/>
        <v>4450.00</v>
      </c>
    </row>
    <row r="8" ht="14.5" spans="1:17">
      <c r="A8" s="1" t="s">
        <v>24</v>
      </c>
      <c r="B8" s="1" t="s">
        <v>25</v>
      </c>
      <c r="C8" s="1" t="s">
        <v>26</v>
      </c>
      <c r="D8" s="1" t="str">
        <f t="shared" si="0"/>
        <v>D:\\img\\PO002.PNG</v>
      </c>
      <c r="E8" s="1" t="s">
        <v>29</v>
      </c>
      <c r="F8" s="1" t="s">
        <v>30</v>
      </c>
      <c r="G8" s="2">
        <v>20</v>
      </c>
      <c r="H8" s="2">
        <v>85</v>
      </c>
      <c r="I8" s="2">
        <f t="shared" si="1"/>
        <v>1700</v>
      </c>
      <c r="J8" s="2">
        <f t="shared" si="2"/>
        <v>4450</v>
      </c>
      <c r="K8" s="1" t="str">
        <f t="shared" si="3"/>
        <v>肆仟肆佰伍拾元整</v>
      </c>
      <c r="L8" s="1">
        <f t="shared" si="4"/>
        <v>1</v>
      </c>
      <c r="M8" s="1">
        <f t="shared" si="5"/>
        <v>4</v>
      </c>
      <c r="N8" s="1" t="str">
        <f t="shared" ref="N8:Q8" si="12">TEXT(ROUND(G8,2),"0.00")</f>
        <v>20.00</v>
      </c>
      <c r="O8" s="1" t="str">
        <f t="shared" si="12"/>
        <v>85.00</v>
      </c>
      <c r="P8" s="1" t="str">
        <f t="shared" si="12"/>
        <v>1700.00</v>
      </c>
      <c r="Q8" s="1" t="str">
        <f t="shared" si="12"/>
        <v>4450.00</v>
      </c>
    </row>
    <row r="9" ht="14.5" spans="1:17">
      <c r="A9" s="1" t="s">
        <v>24</v>
      </c>
      <c r="B9" s="1" t="s">
        <v>25</v>
      </c>
      <c r="C9" s="1" t="s">
        <v>26</v>
      </c>
      <c r="D9" s="1" t="str">
        <f t="shared" si="0"/>
        <v>D:\\img\\PO002.PNG</v>
      </c>
      <c r="E9" s="1" t="s">
        <v>31</v>
      </c>
      <c r="F9" s="1" t="s">
        <v>32</v>
      </c>
      <c r="G9" s="2">
        <v>5</v>
      </c>
      <c r="H9" s="2">
        <v>120</v>
      </c>
      <c r="I9" s="2">
        <f t="shared" si="1"/>
        <v>600</v>
      </c>
      <c r="J9" s="2">
        <f t="shared" si="2"/>
        <v>4450</v>
      </c>
      <c r="K9" s="1" t="str">
        <f t="shared" si="3"/>
        <v>肆仟肆佰伍拾元整</v>
      </c>
      <c r="L9" s="1">
        <f t="shared" si="4"/>
        <v>1</v>
      </c>
      <c r="M9" s="1">
        <f t="shared" si="5"/>
        <v>4</v>
      </c>
      <c r="N9" s="1" t="str">
        <f t="shared" ref="N9:Q9" si="13">TEXT(ROUND(G9,2),"0.00")</f>
        <v>5.00</v>
      </c>
      <c r="O9" s="1" t="str">
        <f t="shared" si="13"/>
        <v>120.00</v>
      </c>
      <c r="P9" s="1" t="str">
        <f t="shared" si="13"/>
        <v>600.00</v>
      </c>
      <c r="Q9" s="1" t="str">
        <f t="shared" si="13"/>
        <v>4450.00</v>
      </c>
    </row>
    <row r="10" ht="14.5" spans="1:17">
      <c r="A10" s="1" t="s">
        <v>24</v>
      </c>
      <c r="B10" s="1" t="s">
        <v>25</v>
      </c>
      <c r="C10" s="1" t="s">
        <v>26</v>
      </c>
      <c r="D10" s="1" t="str">
        <f t="shared" si="0"/>
        <v>D:\\img\\PO002.PNG</v>
      </c>
      <c r="E10" s="1" t="s">
        <v>33</v>
      </c>
      <c r="F10" s="1" t="s">
        <v>34</v>
      </c>
      <c r="G10" s="2">
        <v>10</v>
      </c>
      <c r="H10" s="2">
        <v>180</v>
      </c>
      <c r="I10" s="2">
        <f t="shared" si="1"/>
        <v>1800</v>
      </c>
      <c r="J10" s="2">
        <f t="shared" si="2"/>
        <v>4450</v>
      </c>
      <c r="K10" s="1" t="str">
        <f t="shared" si="3"/>
        <v>肆仟肆佰伍拾元整</v>
      </c>
      <c r="L10" s="1">
        <f t="shared" si="4"/>
        <v>0</v>
      </c>
      <c r="M10" s="1">
        <f t="shared" si="5"/>
        <v>4</v>
      </c>
      <c r="N10" s="1" t="str">
        <f t="shared" ref="N10:Q10" si="14">TEXT(ROUND(G10,2),"0.00")</f>
        <v>10.00</v>
      </c>
      <c r="O10" s="1" t="str">
        <f t="shared" si="14"/>
        <v>180.00</v>
      </c>
      <c r="P10" s="1" t="str">
        <f t="shared" si="14"/>
        <v>1800.00</v>
      </c>
      <c r="Q10" s="1" t="str">
        <f t="shared" si="14"/>
        <v>4450.00</v>
      </c>
    </row>
    <row r="11" ht="14.5" spans="1:17">
      <c r="A11" s="1" t="s">
        <v>35</v>
      </c>
      <c r="B11" s="1" t="s">
        <v>36</v>
      </c>
      <c r="C11" s="1" t="s">
        <v>37</v>
      </c>
      <c r="D11" s="1" t="str">
        <f t="shared" si="0"/>
        <v>D:\\img\\PO003.PNG</v>
      </c>
      <c r="E11" s="1" t="s">
        <v>38</v>
      </c>
      <c r="F11" s="1" t="s">
        <v>39</v>
      </c>
      <c r="G11" s="2">
        <v>10</v>
      </c>
      <c r="H11" s="2">
        <v>12</v>
      </c>
      <c r="I11" s="2">
        <f t="shared" si="1"/>
        <v>120</v>
      </c>
      <c r="J11" s="2">
        <f t="shared" si="2"/>
        <v>4620</v>
      </c>
      <c r="K11" s="1" t="str">
        <f t="shared" si="3"/>
        <v>肆仟陆佰贰拾元整</v>
      </c>
      <c r="L11" s="1">
        <f t="shared" si="4"/>
        <v>1</v>
      </c>
      <c r="M11" s="1">
        <f t="shared" si="5"/>
        <v>3</v>
      </c>
      <c r="N11" s="1" t="str">
        <f t="shared" ref="N11:Q11" si="15">TEXT(ROUND(G11,2),"0.00")</f>
        <v>10.00</v>
      </c>
      <c r="O11" s="1" t="str">
        <f t="shared" si="15"/>
        <v>12.00</v>
      </c>
      <c r="P11" s="1" t="str">
        <f t="shared" si="15"/>
        <v>120.00</v>
      </c>
      <c r="Q11" s="1" t="str">
        <f t="shared" si="15"/>
        <v>4620.00</v>
      </c>
    </row>
    <row r="12" ht="14.5" spans="1:17">
      <c r="A12" s="1" t="s">
        <v>35</v>
      </c>
      <c r="B12" s="1" t="s">
        <v>36</v>
      </c>
      <c r="C12" s="1" t="s">
        <v>37</v>
      </c>
      <c r="D12" s="1" t="str">
        <f t="shared" si="0"/>
        <v>D:\\img\\PO003.PNG</v>
      </c>
      <c r="E12" s="1" t="s">
        <v>40</v>
      </c>
      <c r="F12" s="1" t="s">
        <v>41</v>
      </c>
      <c r="G12" s="2">
        <v>6</v>
      </c>
      <c r="H12" s="2">
        <v>230</v>
      </c>
      <c r="I12" s="2">
        <f t="shared" si="1"/>
        <v>1380</v>
      </c>
      <c r="J12" s="2">
        <f t="shared" si="2"/>
        <v>4620</v>
      </c>
      <c r="K12" s="1" t="str">
        <f t="shared" si="3"/>
        <v>肆仟陆佰贰拾元整</v>
      </c>
      <c r="L12" s="1">
        <f t="shared" si="4"/>
        <v>1</v>
      </c>
      <c r="M12" s="1">
        <f t="shared" si="5"/>
        <v>3</v>
      </c>
      <c r="N12" s="1" t="str">
        <f t="shared" ref="N12:Q12" si="16">TEXT(ROUND(G12,2),"0.00")</f>
        <v>6.00</v>
      </c>
      <c r="O12" s="1" t="str">
        <f t="shared" si="16"/>
        <v>230.00</v>
      </c>
      <c r="P12" s="1" t="str">
        <f t="shared" si="16"/>
        <v>1380.00</v>
      </c>
      <c r="Q12" s="1" t="str">
        <f t="shared" si="16"/>
        <v>4620.00</v>
      </c>
    </row>
    <row r="13" ht="14.5" spans="1:17">
      <c r="A13" s="1" t="s">
        <v>35</v>
      </c>
      <c r="B13" s="1" t="s">
        <v>36</v>
      </c>
      <c r="C13" s="1" t="s">
        <v>37</v>
      </c>
      <c r="D13" s="1" t="str">
        <f t="shared" si="0"/>
        <v>D:\\img\\PO003.PNG</v>
      </c>
      <c r="E13" s="1" t="s">
        <v>42</v>
      </c>
      <c r="F13" s="1" t="s">
        <v>43</v>
      </c>
      <c r="G13" s="2">
        <v>6</v>
      </c>
      <c r="H13" s="2">
        <v>520</v>
      </c>
      <c r="I13" s="2">
        <f t="shared" si="1"/>
        <v>3120</v>
      </c>
      <c r="J13" s="2">
        <f t="shared" si="2"/>
        <v>4620</v>
      </c>
      <c r="K13" s="1" t="str">
        <f t="shared" si="3"/>
        <v>肆仟陆佰贰拾元整</v>
      </c>
      <c r="L13" s="1">
        <f t="shared" si="4"/>
        <v>0</v>
      </c>
      <c r="M13" s="1">
        <f t="shared" si="5"/>
        <v>3</v>
      </c>
      <c r="N13" s="1" t="str">
        <f t="shared" ref="N13:Q13" si="17">TEXT(ROUND(G13,2),"0.00")</f>
        <v>6.00</v>
      </c>
      <c r="O13" s="1" t="str">
        <f t="shared" si="17"/>
        <v>520.00</v>
      </c>
      <c r="P13" s="1" t="str">
        <f t="shared" si="17"/>
        <v>3120.00</v>
      </c>
      <c r="Q13" s="1" t="str">
        <f t="shared" si="17"/>
        <v>4620.00</v>
      </c>
    </row>
    <row r="14" ht="14.5" spans="1:17">
      <c r="A14" s="1" t="s">
        <v>44</v>
      </c>
      <c r="B14" s="1" t="s">
        <v>45</v>
      </c>
      <c r="C14" s="1" t="s">
        <v>46</v>
      </c>
      <c r="D14" s="1" t="str">
        <f t="shared" si="0"/>
        <v>D:\\img\\PO004.PNG</v>
      </c>
      <c r="E14" s="1" t="s">
        <v>47</v>
      </c>
      <c r="F14" s="1" t="s">
        <v>48</v>
      </c>
      <c r="G14" s="2">
        <v>20</v>
      </c>
      <c r="H14" s="2">
        <v>20</v>
      </c>
      <c r="I14" s="2">
        <f t="shared" si="1"/>
        <v>400</v>
      </c>
      <c r="J14" s="2">
        <f t="shared" si="2"/>
        <v>6120</v>
      </c>
      <c r="K14" s="1" t="str">
        <f t="shared" si="3"/>
        <v>陆仟壹佰贰拾元整</v>
      </c>
      <c r="L14" s="1">
        <f t="shared" si="4"/>
        <v>1</v>
      </c>
      <c r="M14" s="1">
        <f t="shared" si="5"/>
        <v>6</v>
      </c>
      <c r="N14" s="1" t="str">
        <f t="shared" ref="N14:Q14" si="18">TEXT(ROUND(G14,2),"0.00")</f>
        <v>20.00</v>
      </c>
      <c r="O14" s="1" t="str">
        <f t="shared" si="18"/>
        <v>20.00</v>
      </c>
      <c r="P14" s="1" t="str">
        <f t="shared" si="18"/>
        <v>400.00</v>
      </c>
      <c r="Q14" s="1" t="str">
        <f t="shared" si="18"/>
        <v>6120.00</v>
      </c>
    </row>
    <row r="15" ht="14.5" spans="1:17">
      <c r="A15" s="1" t="s">
        <v>44</v>
      </c>
      <c r="B15" s="1" t="s">
        <v>45</v>
      </c>
      <c r="C15" s="1" t="s">
        <v>46</v>
      </c>
      <c r="D15" s="1" t="str">
        <f t="shared" si="0"/>
        <v>D:\\img\\PO004.PNG</v>
      </c>
      <c r="E15" s="1" t="s">
        <v>49</v>
      </c>
      <c r="F15" s="1" t="s">
        <v>50</v>
      </c>
      <c r="G15" s="2">
        <v>100</v>
      </c>
      <c r="H15" s="2">
        <v>2</v>
      </c>
      <c r="I15" s="2">
        <f t="shared" si="1"/>
        <v>200</v>
      </c>
      <c r="J15" s="2">
        <f t="shared" si="2"/>
        <v>6120</v>
      </c>
      <c r="K15" s="1" t="str">
        <f t="shared" si="3"/>
        <v>陆仟壹佰贰拾元整</v>
      </c>
      <c r="L15" s="1">
        <f t="shared" si="4"/>
        <v>1</v>
      </c>
      <c r="M15" s="1">
        <f t="shared" si="5"/>
        <v>6</v>
      </c>
      <c r="N15" s="1" t="str">
        <f t="shared" ref="N15:Q15" si="19">TEXT(ROUND(G15,2),"0.00")</f>
        <v>100.00</v>
      </c>
      <c r="O15" s="1" t="str">
        <f t="shared" si="19"/>
        <v>2.00</v>
      </c>
      <c r="P15" s="1" t="str">
        <f t="shared" si="19"/>
        <v>200.00</v>
      </c>
      <c r="Q15" s="1" t="str">
        <f t="shared" si="19"/>
        <v>6120.00</v>
      </c>
    </row>
    <row r="16" ht="14.5" spans="1:17">
      <c r="A16" s="1" t="s">
        <v>44</v>
      </c>
      <c r="B16" s="1" t="s">
        <v>45</v>
      </c>
      <c r="C16" s="1" t="s">
        <v>46</v>
      </c>
      <c r="D16" s="1" t="str">
        <f t="shared" si="0"/>
        <v>D:\\img\\PO004.PNG</v>
      </c>
      <c r="E16" s="1" t="s">
        <v>51</v>
      </c>
      <c r="F16" s="1" t="s">
        <v>52</v>
      </c>
      <c r="G16" s="2">
        <v>4</v>
      </c>
      <c r="H16" s="2">
        <v>420</v>
      </c>
      <c r="I16" s="2">
        <f t="shared" si="1"/>
        <v>1680</v>
      </c>
      <c r="J16" s="2">
        <f t="shared" si="2"/>
        <v>6120</v>
      </c>
      <c r="K16" s="1" t="str">
        <f t="shared" si="3"/>
        <v>陆仟壹佰贰拾元整</v>
      </c>
      <c r="L16" s="1">
        <f t="shared" si="4"/>
        <v>1</v>
      </c>
      <c r="M16" s="1">
        <f t="shared" si="5"/>
        <v>6</v>
      </c>
      <c r="N16" s="1" t="str">
        <f t="shared" ref="N16:Q16" si="20">TEXT(ROUND(G16,2),"0.00")</f>
        <v>4.00</v>
      </c>
      <c r="O16" s="1" t="str">
        <f t="shared" si="20"/>
        <v>420.00</v>
      </c>
      <c r="P16" s="1" t="str">
        <f t="shared" si="20"/>
        <v>1680.00</v>
      </c>
      <c r="Q16" s="1" t="str">
        <f t="shared" si="20"/>
        <v>6120.00</v>
      </c>
    </row>
    <row r="17" ht="14.5" spans="1:17">
      <c r="A17" s="1" t="s">
        <v>44</v>
      </c>
      <c r="B17" s="1" t="s">
        <v>45</v>
      </c>
      <c r="C17" s="1" t="s">
        <v>46</v>
      </c>
      <c r="D17" s="1" t="str">
        <f t="shared" si="0"/>
        <v>D:\\img\\PO004.PNG</v>
      </c>
      <c r="E17" s="1" t="s">
        <v>53</v>
      </c>
      <c r="F17" s="1" t="s">
        <v>54</v>
      </c>
      <c r="G17" s="2">
        <v>8</v>
      </c>
      <c r="H17" s="2">
        <v>35</v>
      </c>
      <c r="I17" s="2">
        <f t="shared" si="1"/>
        <v>280</v>
      </c>
      <c r="J17" s="2">
        <f t="shared" si="2"/>
        <v>6120</v>
      </c>
      <c r="K17" s="1" t="str">
        <f t="shared" si="3"/>
        <v>陆仟壹佰贰拾元整</v>
      </c>
      <c r="L17" s="1">
        <f t="shared" si="4"/>
        <v>1</v>
      </c>
      <c r="M17" s="1">
        <f t="shared" si="5"/>
        <v>6</v>
      </c>
      <c r="N17" s="1" t="str">
        <f t="shared" ref="N17:Q17" si="21">TEXT(ROUND(G17,2),"0.00")</f>
        <v>8.00</v>
      </c>
      <c r="O17" s="1" t="str">
        <f t="shared" si="21"/>
        <v>35.00</v>
      </c>
      <c r="P17" s="1" t="str">
        <f t="shared" si="21"/>
        <v>280.00</v>
      </c>
      <c r="Q17" s="1" t="str">
        <f t="shared" si="21"/>
        <v>6120.00</v>
      </c>
    </row>
    <row r="18" ht="14.5" spans="1:17">
      <c r="A18" s="1" t="s">
        <v>44</v>
      </c>
      <c r="B18" s="1" t="s">
        <v>45</v>
      </c>
      <c r="C18" s="1" t="s">
        <v>46</v>
      </c>
      <c r="D18" s="1" t="str">
        <f t="shared" si="0"/>
        <v>D:\\img\\PO004.PNG</v>
      </c>
      <c r="E18" s="1" t="s">
        <v>55</v>
      </c>
      <c r="F18" s="1" t="s">
        <v>56</v>
      </c>
      <c r="G18" s="2">
        <v>4</v>
      </c>
      <c r="H18" s="2">
        <v>850</v>
      </c>
      <c r="I18" s="2">
        <f t="shared" si="1"/>
        <v>3400</v>
      </c>
      <c r="J18" s="2">
        <f t="shared" si="2"/>
        <v>6120</v>
      </c>
      <c r="K18" s="1" t="str">
        <f t="shared" si="3"/>
        <v>陆仟壹佰贰拾元整</v>
      </c>
      <c r="L18" s="1">
        <f t="shared" si="4"/>
        <v>1</v>
      </c>
      <c r="M18" s="1">
        <f t="shared" si="5"/>
        <v>6</v>
      </c>
      <c r="N18" s="1" t="str">
        <f t="shared" ref="N18:Q18" si="22">TEXT(ROUND(G18,2),"0.00")</f>
        <v>4.00</v>
      </c>
      <c r="O18" s="1" t="str">
        <f t="shared" si="22"/>
        <v>850.00</v>
      </c>
      <c r="P18" s="1" t="str">
        <f t="shared" si="22"/>
        <v>3400.00</v>
      </c>
      <c r="Q18" s="1" t="str">
        <f t="shared" si="22"/>
        <v>6120.00</v>
      </c>
    </row>
    <row r="19" ht="14.5" spans="1:17">
      <c r="A19" s="1" t="s">
        <v>44</v>
      </c>
      <c r="B19" s="1" t="s">
        <v>45</v>
      </c>
      <c r="C19" s="1" t="s">
        <v>46</v>
      </c>
      <c r="D19" s="1" t="str">
        <f t="shared" si="0"/>
        <v>D:\\img\\PO004.PNG</v>
      </c>
      <c r="E19" s="1" t="s">
        <v>57</v>
      </c>
      <c r="F19" s="1" t="s">
        <v>58</v>
      </c>
      <c r="G19" s="2">
        <v>20</v>
      </c>
      <c r="H19" s="2">
        <v>8</v>
      </c>
      <c r="I19" s="2">
        <f t="shared" si="1"/>
        <v>160</v>
      </c>
      <c r="J19" s="2">
        <f t="shared" si="2"/>
        <v>6120</v>
      </c>
      <c r="K19" s="1" t="str">
        <f t="shared" si="3"/>
        <v>陆仟壹佰贰拾元整</v>
      </c>
      <c r="L19" s="1">
        <f t="shared" si="4"/>
        <v>0</v>
      </c>
      <c r="M19" s="1">
        <f t="shared" si="5"/>
        <v>6</v>
      </c>
      <c r="N19" s="1" t="str">
        <f t="shared" ref="N19:Q19" si="23">TEXT(ROUND(G19,2),"0.00")</f>
        <v>20.00</v>
      </c>
      <c r="O19" s="1" t="str">
        <f t="shared" si="23"/>
        <v>8.00</v>
      </c>
      <c r="P19" s="1" t="str">
        <f t="shared" si="23"/>
        <v>160.00</v>
      </c>
      <c r="Q19" s="1" t="str">
        <f t="shared" si="23"/>
        <v>6120.00</v>
      </c>
    </row>
    <row r="20" ht="14.5" spans="1:17">
      <c r="A20" s="1" t="s">
        <v>59</v>
      </c>
      <c r="B20" s="1" t="s">
        <v>60</v>
      </c>
      <c r="C20" s="1" t="s">
        <v>61</v>
      </c>
      <c r="D20" s="1" t="str">
        <f t="shared" si="0"/>
        <v>D:\\img\\PO005.PNG</v>
      </c>
      <c r="E20" s="1" t="s">
        <v>62</v>
      </c>
      <c r="F20" s="1" t="s">
        <v>63</v>
      </c>
      <c r="G20" s="2">
        <v>5</v>
      </c>
      <c r="H20" s="2">
        <v>70</v>
      </c>
      <c r="I20" s="2">
        <f t="shared" si="1"/>
        <v>350</v>
      </c>
      <c r="J20" s="2">
        <f t="shared" si="2"/>
        <v>8020</v>
      </c>
      <c r="K20" s="1" t="str">
        <f t="shared" si="3"/>
        <v>捌仟零贰拾元整</v>
      </c>
      <c r="L20" s="1">
        <f t="shared" si="4"/>
        <v>1</v>
      </c>
      <c r="M20" s="1">
        <f t="shared" si="5"/>
        <v>6</v>
      </c>
      <c r="N20" s="1" t="str">
        <f t="shared" ref="N20:Q20" si="24">TEXT(ROUND(G20,2),"0.00")</f>
        <v>5.00</v>
      </c>
      <c r="O20" s="1" t="str">
        <f t="shared" si="24"/>
        <v>70.00</v>
      </c>
      <c r="P20" s="1" t="str">
        <f t="shared" si="24"/>
        <v>350.00</v>
      </c>
      <c r="Q20" s="1" t="str">
        <f t="shared" si="24"/>
        <v>8020.00</v>
      </c>
    </row>
    <row r="21" ht="14.5" spans="1:17">
      <c r="A21" s="1" t="s">
        <v>59</v>
      </c>
      <c r="B21" s="1" t="s">
        <v>60</v>
      </c>
      <c r="C21" s="1" t="s">
        <v>61</v>
      </c>
      <c r="D21" s="1" t="str">
        <f t="shared" si="0"/>
        <v>D:\\img\\PO005.PNG</v>
      </c>
      <c r="E21" s="1" t="s">
        <v>64</v>
      </c>
      <c r="F21" s="1" t="s">
        <v>65</v>
      </c>
      <c r="G21" s="2">
        <v>10</v>
      </c>
      <c r="H21" s="2">
        <v>12</v>
      </c>
      <c r="I21" s="2">
        <f t="shared" si="1"/>
        <v>120</v>
      </c>
      <c r="J21" s="2">
        <f t="shared" si="2"/>
        <v>8020</v>
      </c>
      <c r="K21" s="1" t="str">
        <f t="shared" si="3"/>
        <v>捌仟零贰拾元整</v>
      </c>
      <c r="L21" s="1">
        <f t="shared" si="4"/>
        <v>1</v>
      </c>
      <c r="M21" s="1">
        <f t="shared" si="5"/>
        <v>6</v>
      </c>
      <c r="N21" s="1" t="str">
        <f t="shared" ref="N21:Q21" si="25">TEXT(ROUND(G21,2),"0.00")</f>
        <v>10.00</v>
      </c>
      <c r="O21" s="1" t="str">
        <f t="shared" si="25"/>
        <v>12.00</v>
      </c>
      <c r="P21" s="1" t="str">
        <f t="shared" si="25"/>
        <v>120.00</v>
      </c>
      <c r="Q21" s="1" t="str">
        <f t="shared" si="25"/>
        <v>8020.00</v>
      </c>
    </row>
    <row r="22" ht="14.5" spans="1:17">
      <c r="A22" s="1" t="s">
        <v>59</v>
      </c>
      <c r="B22" s="1" t="s">
        <v>60</v>
      </c>
      <c r="C22" s="1" t="s">
        <v>61</v>
      </c>
      <c r="D22" s="1" t="str">
        <f t="shared" si="0"/>
        <v>D:\\img\\PO005.PNG</v>
      </c>
      <c r="E22" s="1" t="s">
        <v>66</v>
      </c>
      <c r="F22" s="1" t="s">
        <v>67</v>
      </c>
      <c r="G22" s="2">
        <v>5</v>
      </c>
      <c r="H22" s="2">
        <v>320</v>
      </c>
      <c r="I22" s="2">
        <f t="shared" si="1"/>
        <v>1600</v>
      </c>
      <c r="J22" s="2">
        <f t="shared" si="2"/>
        <v>8020</v>
      </c>
      <c r="K22" s="1" t="str">
        <f t="shared" si="3"/>
        <v>捌仟零贰拾元整</v>
      </c>
      <c r="L22" s="1">
        <f t="shared" si="4"/>
        <v>1</v>
      </c>
      <c r="M22" s="1">
        <f t="shared" si="5"/>
        <v>6</v>
      </c>
      <c r="N22" s="1" t="str">
        <f t="shared" ref="N22:Q22" si="26">TEXT(ROUND(G22,2),"0.00")</f>
        <v>5.00</v>
      </c>
      <c r="O22" s="1" t="str">
        <f t="shared" si="26"/>
        <v>320.00</v>
      </c>
      <c r="P22" s="1" t="str">
        <f t="shared" si="26"/>
        <v>1600.00</v>
      </c>
      <c r="Q22" s="1" t="str">
        <f t="shared" si="26"/>
        <v>8020.00</v>
      </c>
    </row>
    <row r="23" ht="14.5" spans="1:17">
      <c r="A23" s="1" t="s">
        <v>59</v>
      </c>
      <c r="B23" s="1" t="s">
        <v>60</v>
      </c>
      <c r="C23" s="1" t="s">
        <v>61</v>
      </c>
      <c r="D23" s="1" t="str">
        <f t="shared" si="0"/>
        <v>D:\\img\\PO005.PNG</v>
      </c>
      <c r="E23" s="1" t="s">
        <v>68</v>
      </c>
      <c r="F23" s="1" t="s">
        <v>69</v>
      </c>
      <c r="G23" s="2">
        <v>5</v>
      </c>
      <c r="H23" s="2">
        <v>980</v>
      </c>
      <c r="I23" s="2">
        <f t="shared" si="1"/>
        <v>4900</v>
      </c>
      <c r="J23" s="2">
        <f t="shared" si="2"/>
        <v>8020</v>
      </c>
      <c r="K23" s="1" t="str">
        <f t="shared" si="3"/>
        <v>捌仟零贰拾元整</v>
      </c>
      <c r="L23" s="1">
        <f t="shared" si="4"/>
        <v>1</v>
      </c>
      <c r="M23" s="1">
        <f t="shared" si="5"/>
        <v>6</v>
      </c>
      <c r="N23" s="1" t="str">
        <f t="shared" ref="N23:Q23" si="27">TEXT(ROUND(G23,2),"0.00")</f>
        <v>5.00</v>
      </c>
      <c r="O23" s="1" t="str">
        <f t="shared" si="27"/>
        <v>980.00</v>
      </c>
      <c r="P23" s="1" t="str">
        <f t="shared" si="27"/>
        <v>4900.00</v>
      </c>
      <c r="Q23" s="1" t="str">
        <f t="shared" si="27"/>
        <v>8020.00</v>
      </c>
    </row>
    <row r="24" ht="14.5" spans="1:17">
      <c r="A24" s="1" t="s">
        <v>59</v>
      </c>
      <c r="B24" s="1" t="s">
        <v>60</v>
      </c>
      <c r="C24" s="1" t="s">
        <v>61</v>
      </c>
      <c r="D24" s="1" t="str">
        <f t="shared" si="0"/>
        <v>D:\\img\\PO005.PNG</v>
      </c>
      <c r="E24" s="1" t="s">
        <v>70</v>
      </c>
      <c r="F24" s="1" t="s">
        <v>71</v>
      </c>
      <c r="G24" s="2">
        <v>10</v>
      </c>
      <c r="H24" s="2">
        <v>15</v>
      </c>
      <c r="I24" s="2">
        <f t="shared" si="1"/>
        <v>150</v>
      </c>
      <c r="J24" s="2">
        <f t="shared" si="2"/>
        <v>8020</v>
      </c>
      <c r="K24" s="1" t="str">
        <f t="shared" si="3"/>
        <v>捌仟零贰拾元整</v>
      </c>
      <c r="L24" s="1">
        <f t="shared" si="4"/>
        <v>1</v>
      </c>
      <c r="M24" s="1">
        <f t="shared" si="5"/>
        <v>6</v>
      </c>
      <c r="N24" s="1" t="str">
        <f t="shared" ref="N24:Q24" si="28">TEXT(ROUND(G24,2),"0.00")</f>
        <v>10.00</v>
      </c>
      <c r="O24" s="1" t="str">
        <f t="shared" si="28"/>
        <v>15.00</v>
      </c>
      <c r="P24" s="1" t="str">
        <f t="shared" si="28"/>
        <v>150.00</v>
      </c>
      <c r="Q24" s="1" t="str">
        <f t="shared" si="28"/>
        <v>8020.00</v>
      </c>
    </row>
    <row r="25" ht="14.5" spans="1:17">
      <c r="A25" s="1" t="s">
        <v>59</v>
      </c>
      <c r="B25" s="1" t="s">
        <v>60</v>
      </c>
      <c r="C25" s="1" t="s">
        <v>61</v>
      </c>
      <c r="D25" s="1" t="str">
        <f t="shared" si="0"/>
        <v>D:\\img\\PO005.PNG</v>
      </c>
      <c r="E25" s="1" t="s">
        <v>72</v>
      </c>
      <c r="F25" s="1" t="s">
        <v>73</v>
      </c>
      <c r="G25" s="2">
        <v>5</v>
      </c>
      <c r="H25" s="2">
        <v>180</v>
      </c>
      <c r="I25" s="2">
        <f t="shared" si="1"/>
        <v>900</v>
      </c>
      <c r="J25" s="2">
        <f t="shared" si="2"/>
        <v>8020</v>
      </c>
      <c r="K25" s="1" t="str">
        <f t="shared" si="3"/>
        <v>捌仟零贰拾元整</v>
      </c>
      <c r="L25" s="1">
        <f t="shared" si="4"/>
        <v>0</v>
      </c>
      <c r="M25" s="1">
        <f t="shared" si="5"/>
        <v>6</v>
      </c>
      <c r="N25" s="1" t="str">
        <f t="shared" ref="N25:Q25" si="29">TEXT(ROUND(G25,2),"0.00")</f>
        <v>5.00</v>
      </c>
      <c r="O25" s="1" t="str">
        <f t="shared" si="29"/>
        <v>180.00</v>
      </c>
      <c r="P25" s="1" t="str">
        <f t="shared" si="29"/>
        <v>900.00</v>
      </c>
      <c r="Q25" s="1" t="str">
        <f t="shared" si="29"/>
        <v>8020.00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原始数据</vt:lpstr>
      <vt:lpstr>完整数据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烟雨月影</cp:lastModifiedBy>
  <dcterms:created xsi:type="dcterms:W3CDTF">2026-01-20T15:16:00Z</dcterms:created>
  <dcterms:modified xsi:type="dcterms:W3CDTF">2026-01-21T20:10:39Z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142088DB02BA4A8BB38C92FF851DF465_11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